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5" yWindow="420" windowWidth="15480" windowHeight="11640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9"/>
  <c r="G41" s="1"/>
  <c r="G21"/>
  <c r="G27"/>
  <c r="G20" s="1"/>
  <c r="G58" s="1"/>
  <c r="F21"/>
  <c r="F27"/>
  <c r="F20" s="1"/>
  <c r="F42"/>
  <c r="F41"/>
  <c r="G59"/>
  <c r="G65"/>
  <c r="G75"/>
  <c r="G69"/>
  <c r="G86"/>
  <c r="G90"/>
  <c r="G84" s="1"/>
  <c r="F59"/>
  <c r="F65"/>
  <c r="F75"/>
  <c r="F86"/>
  <c r="F90"/>
  <c r="F84"/>
  <c r="F58" l="1"/>
  <c r="F64"/>
  <c r="F94" s="1"/>
  <c r="G64"/>
  <c r="G94" s="1"/>
</calcChain>
</file>

<file path=xl/sharedStrings.xml><?xml version="1.0" encoding="utf-8"?>
<sst xmlns="http://schemas.openxmlformats.org/spreadsheetml/2006/main" count="169" uniqueCount="137">
  <si>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</si>
  <si>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</si>
  <si>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</si>
  <si>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</si>
  <si>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</si>
  <si>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</si>
  <si>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</si>
  <si>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</si>
  <si>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</si>
  <si>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</si>
  <si>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</si>
  <si>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</si>
  <si>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</si>
  <si>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</si>
  <si>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</si>
  <si>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</si>
  <si>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</si>
  <si>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</si>
  <si>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</si>
  <si>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</si>
  <si>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</si>
  <si>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</si>
  <si>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</si>
  <si>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</si>
  <si>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</si>
  <si>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</si>
  <si>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</si>
  <si>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</si>
  <si>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</si>
  <si>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</si>
  <si>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</si>
  <si>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</si>
  <si>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</si>
  <si>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</si>
  <si>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</si>
  <si>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</si>
  <si>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</si>
  <si>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</si>
  <si>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</si>
  <si>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</si>
  <si>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</si>
  <si>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</si>
  <si>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</si>
  <si>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</si>
  <si>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</si>
  <si>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</si>
  <si>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</si>
  <si>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</si>
  <si>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</si>
  <si>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</si>
  <si>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</si>
  <si>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</si>
  <si>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</si>
  <si>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</si>
  <si>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</si>
  <si>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</si>
  <si>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</si>
  <si>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</si>
  <si>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</si>
  <si>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</si>
  <si>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</si>
  <si>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</si>
  <si>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</si>
  <si>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</si>
  <si>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</si>
  <si>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</si>
  <si>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</si>
  <si>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</si>
  <si>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</si>
  <si>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</si>
  <si>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</si>
  <si>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</si>
  <si>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</si>
  <si>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</si>
  <si>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</si>
  <si>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</si>
  <si>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</si>
  <si>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</si>
  <si>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</si>
  <si>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</si>
  <si>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</si>
  <si>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</si>
  <si>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</si>
  <si>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</si>
  <si>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</si>
  <si>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</si>
  <si>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</si>
  <si>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</si>
  <si>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</si>
  <si>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</si>
  <si>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</si>
  <si>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</si>
  <si>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</si>
  <si>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</si>
  <si>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</si>
  <si>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</si>
  <si>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</si>
  <si>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</si>
  <si>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</si>
  <si>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</si>
  <si>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</si>
  <si>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</si>
  <si>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</si>
  <si>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</si>
  <si>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</si>
  <si>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</si>
  <si>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</si>
  <si>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</si>
  <si>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</si>
  <si>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</si>
  <si>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</si>
  <si>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</si>
  <si>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</si>
  <si>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</si>
  <si>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</si>
  <si>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</si>
  <si>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</si>
  <si>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</si>
  <si>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</si>
  <si>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</si>
  <si>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</si>
  <si>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</si>
  <si>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</si>
  <si>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</si>
  <si>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</si>
  <si>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</si>
  <si>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</si>
  <si>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</si>
  <si>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</si>
  <si>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</si>
  <si>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</si>
  <si>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Visagino vaikų lopšelis-darželis "Auksinis raktelis"</t>
  </si>
  <si>
    <t>2014m.sausio 31d. Nr.3.4-</t>
  </si>
  <si>
    <t xml:space="preserve">                                           Direktorė</t>
  </si>
  <si>
    <t>Bronislava Kirilovienė</t>
  </si>
  <si>
    <t>190230443,Taikos pr.20,Visaginas</t>
  </si>
  <si>
    <t>PAGAL 2013M.GRUODŽIO 31D. DUOMENIS</t>
  </si>
</sst>
</file>

<file path=xl/styles.xml><?xml version="1.0" encoding="utf-8"?>
<styleSheet xmlns="http://schemas.openxmlformats.org/spreadsheetml/2006/main">
  <fonts count="12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0" xfId="0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showGridLines="0" tabSelected="1" topLeftCell="A46" zoomScaleNormal="100" zoomScaleSheetLayoutView="100" workbookViewId="0">
      <selection activeCell="D60" sqref="D60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10" t="s">
        <v>95</v>
      </c>
      <c r="F2" s="111"/>
      <c r="G2" s="111"/>
    </row>
    <row r="3" spans="1:7">
      <c r="E3" s="112" t="s">
        <v>113</v>
      </c>
      <c r="F3" s="113"/>
      <c r="G3" s="113"/>
    </row>
    <row r="5" spans="1:7">
      <c r="A5" s="93" t="s">
        <v>94</v>
      </c>
      <c r="B5" s="94"/>
      <c r="C5" s="94"/>
      <c r="D5" s="94"/>
      <c r="E5" s="94"/>
      <c r="F5" s="117"/>
      <c r="G5" s="117"/>
    </row>
    <row r="6" spans="1:7">
      <c r="A6" s="118"/>
      <c r="B6" s="118"/>
      <c r="C6" s="118"/>
      <c r="D6" s="118"/>
      <c r="E6" s="118"/>
      <c r="F6" s="118"/>
      <c r="G6" s="118"/>
    </row>
    <row r="7" spans="1:7">
      <c r="A7" s="114" t="s">
        <v>131</v>
      </c>
      <c r="B7" s="115"/>
      <c r="C7" s="115"/>
      <c r="D7" s="115"/>
      <c r="E7" s="115"/>
      <c r="F7" s="116"/>
      <c r="G7" s="116"/>
    </row>
    <row r="8" spans="1:7">
      <c r="A8" s="92" t="s">
        <v>114</v>
      </c>
      <c r="B8" s="102"/>
      <c r="C8" s="102"/>
      <c r="D8" s="102"/>
      <c r="E8" s="102"/>
      <c r="F8" s="117"/>
      <c r="G8" s="117"/>
    </row>
    <row r="9" spans="1:7" ht="12.75" customHeight="1">
      <c r="A9" s="92" t="s">
        <v>135</v>
      </c>
      <c r="B9" s="102"/>
      <c r="C9" s="102"/>
      <c r="D9" s="102"/>
      <c r="E9" s="102"/>
      <c r="F9" s="117"/>
      <c r="G9" s="117"/>
    </row>
    <row r="10" spans="1:7">
      <c r="A10" s="120" t="s">
        <v>115</v>
      </c>
      <c r="B10" s="121"/>
      <c r="C10" s="121"/>
      <c r="D10" s="121"/>
      <c r="E10" s="121"/>
      <c r="F10" s="122"/>
      <c r="G10" s="122"/>
    </row>
    <row r="11" spans="1:7">
      <c r="A11" s="122"/>
      <c r="B11" s="122"/>
      <c r="C11" s="122"/>
      <c r="D11" s="122"/>
      <c r="E11" s="122"/>
      <c r="F11" s="122"/>
      <c r="G11" s="122"/>
    </row>
    <row r="12" spans="1:7">
      <c r="A12" s="119"/>
      <c r="B12" s="117"/>
      <c r="C12" s="117"/>
      <c r="D12" s="117"/>
      <c r="E12" s="117"/>
    </row>
    <row r="13" spans="1:7">
      <c r="A13" s="93" t="s">
        <v>0</v>
      </c>
      <c r="B13" s="94"/>
      <c r="C13" s="94"/>
      <c r="D13" s="94"/>
      <c r="E13" s="94"/>
      <c r="F13" s="95"/>
      <c r="G13" s="95"/>
    </row>
    <row r="14" spans="1:7">
      <c r="A14" s="93" t="s">
        <v>136</v>
      </c>
      <c r="B14" s="94"/>
      <c r="C14" s="94"/>
      <c r="D14" s="94"/>
      <c r="E14" s="94"/>
      <c r="F14" s="95"/>
      <c r="G14" s="95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92" t="s">
        <v>132</v>
      </c>
      <c r="B16" s="96"/>
      <c r="C16" s="96"/>
      <c r="D16" s="96"/>
      <c r="E16" s="96"/>
      <c r="F16" s="97"/>
      <c r="G16" s="97"/>
    </row>
    <row r="17" spans="1:7">
      <c r="A17" s="92" t="s">
        <v>1</v>
      </c>
      <c r="B17" s="92"/>
      <c r="C17" s="92"/>
      <c r="D17" s="92"/>
      <c r="E17" s="92"/>
      <c r="F17" s="97"/>
      <c r="G17" s="97"/>
    </row>
    <row r="18" spans="1:7" ht="12.75" customHeight="1">
      <c r="A18" s="8"/>
      <c r="B18" s="9"/>
      <c r="C18" s="9"/>
      <c r="D18" s="98" t="s">
        <v>126</v>
      </c>
      <c r="E18" s="98"/>
      <c r="F18" s="98"/>
      <c r="G18" s="98"/>
    </row>
    <row r="19" spans="1:7" ht="67.5" customHeight="1">
      <c r="A19" s="3" t="s">
        <v>2</v>
      </c>
      <c r="B19" s="99" t="s">
        <v>3</v>
      </c>
      <c r="C19" s="100"/>
      <c r="D19" s="101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1494067.34</v>
      </c>
      <c r="G20" s="87">
        <f>SUM(G21,G27,G38,G39)</f>
        <v>1565342.98</v>
      </c>
    </row>
    <row r="21" spans="1:7" s="12" customFormat="1" ht="12.75" customHeight="1">
      <c r="A21" s="30" t="s">
        <v>9</v>
      </c>
      <c r="B21" s="34" t="s">
        <v>97</v>
      </c>
      <c r="C21" s="15"/>
      <c r="D21" s="16"/>
      <c r="E21" s="23"/>
      <c r="F21" s="88">
        <f>SUM(F22:F26)</f>
        <v>0</v>
      </c>
      <c r="G21" s="88">
        <f>SUM(G22:G26)</f>
        <v>0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117</v>
      </c>
      <c r="D23" s="29"/>
      <c r="E23" s="82"/>
      <c r="F23" s="88"/>
      <c r="G23" s="88"/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</row>
    <row r="26" spans="1:7" s="12" customFormat="1" ht="12.75" customHeight="1">
      <c r="A26" s="77" t="s">
        <v>93</v>
      </c>
      <c r="B26" s="7"/>
      <c r="C26" s="24" t="s">
        <v>82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1494067.34</v>
      </c>
      <c r="G27" s="88">
        <f>SUM(G28:G37)</f>
        <v>1565342.98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1466014.1800000002</v>
      </c>
      <c r="G29" s="88">
        <v>1514836.1800000002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7256.7200000000012</v>
      </c>
      <c r="G30" s="88">
        <v>21769.48</v>
      </c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291.88000000000102</v>
      </c>
      <c r="G32" s="88">
        <v>4744.92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19329.120000000003</v>
      </c>
      <c r="G35" s="88">
        <v>23425.88</v>
      </c>
    </row>
    <row r="36" spans="1:7" s="12" customFormat="1" ht="12.75" customHeight="1">
      <c r="A36" s="23" t="s">
        <v>34</v>
      </c>
      <c r="B36" s="26"/>
      <c r="C36" s="45" t="s">
        <v>116</v>
      </c>
      <c r="D36" s="46"/>
      <c r="E36" s="82"/>
      <c r="F36" s="88">
        <v>1175.4399999999987</v>
      </c>
      <c r="G36" s="88">
        <v>566.52</v>
      </c>
    </row>
    <row r="37" spans="1:7" s="12" customFormat="1" ht="12.75" customHeight="1">
      <c r="A37" s="23" t="s">
        <v>35</v>
      </c>
      <c r="B37" s="7"/>
      <c r="C37" s="43" t="s">
        <v>125</v>
      </c>
      <c r="D37" s="29"/>
      <c r="E37" s="30"/>
      <c r="F37" s="88"/>
      <c r="G37" s="88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45</v>
      </c>
      <c r="C39" s="6"/>
      <c r="D39" s="44"/>
      <c r="E39" s="83"/>
      <c r="F39" s="88"/>
      <c r="G39" s="88"/>
    </row>
    <row r="40" spans="1:7" s="12" customFormat="1" ht="12.75" customHeight="1">
      <c r="A40" s="1" t="s">
        <v>46</v>
      </c>
      <c r="B40" s="13" t="s">
        <v>47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48</v>
      </c>
      <c r="B41" s="65" t="s">
        <v>49</v>
      </c>
      <c r="C41" s="32"/>
      <c r="D41" s="66"/>
      <c r="E41" s="30"/>
      <c r="F41" s="87">
        <f>SUM(F42,F48,F49,F56,F57)</f>
        <v>46075.94</v>
      </c>
      <c r="G41" s="87">
        <f>SUM(G42,G48,G49,G56,G57)</f>
        <v>102824.46999999999</v>
      </c>
    </row>
    <row r="42" spans="1:7" s="12" customFormat="1" ht="12.75" customHeight="1">
      <c r="A42" s="56" t="s">
        <v>9</v>
      </c>
      <c r="B42" s="48" t="s">
        <v>50</v>
      </c>
      <c r="C42" s="50"/>
      <c r="D42" s="67"/>
      <c r="E42" s="30"/>
      <c r="F42" s="88">
        <f>SUM(F43:F47)</f>
        <v>2020.94</v>
      </c>
      <c r="G42" s="88">
        <f>SUM(G43:G47)</f>
        <v>1899.2</v>
      </c>
    </row>
    <row r="43" spans="1:7" s="12" customFormat="1" ht="12.75" customHeight="1">
      <c r="A43" s="18" t="s">
        <v>10</v>
      </c>
      <c r="B43" s="26"/>
      <c r="C43" s="45" t="s">
        <v>51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91</v>
      </c>
      <c r="D44" s="46"/>
      <c r="E44" s="82"/>
      <c r="F44" s="88">
        <v>2020.94</v>
      </c>
      <c r="G44" s="88">
        <v>1899.2</v>
      </c>
    </row>
    <row r="45" spans="1:7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</row>
    <row r="47" spans="1:7" s="12" customFormat="1" ht="12.75" customHeight="1">
      <c r="A47" s="18" t="s">
        <v>93</v>
      </c>
      <c r="B47" s="32"/>
      <c r="C47" s="109" t="s">
        <v>104</v>
      </c>
      <c r="D47" s="108"/>
      <c r="E47" s="82"/>
      <c r="F47" s="88"/>
      <c r="G47" s="88"/>
    </row>
    <row r="48" spans="1:7" s="12" customFormat="1" ht="12.75" customHeight="1">
      <c r="A48" s="56" t="s">
        <v>16</v>
      </c>
      <c r="B48" s="68" t="s">
        <v>110</v>
      </c>
      <c r="C48" s="53"/>
      <c r="D48" s="69"/>
      <c r="E48" s="30"/>
      <c r="F48" s="88">
        <v>336.82</v>
      </c>
      <c r="G48" s="88"/>
    </row>
    <row r="49" spans="1:7" s="12" customFormat="1" ht="12.75" customHeight="1">
      <c r="A49" s="56" t="s">
        <v>36</v>
      </c>
      <c r="B49" s="48" t="s">
        <v>98</v>
      </c>
      <c r="C49" s="50"/>
      <c r="D49" s="67"/>
      <c r="E49" s="30"/>
      <c r="F49" s="88">
        <v>40749.96</v>
      </c>
      <c r="G49" s="88">
        <f>SUM(G50:G55)</f>
        <v>99823.65</v>
      </c>
    </row>
    <row r="50" spans="1:7" s="12" customFormat="1" ht="12.75" customHeight="1">
      <c r="A50" s="18" t="s">
        <v>38</v>
      </c>
      <c r="B50" s="50"/>
      <c r="C50" s="78" t="s">
        <v>83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52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53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09" t="s">
        <v>90</v>
      </c>
      <c r="D53" s="108"/>
      <c r="E53" s="85"/>
      <c r="F53" s="88">
        <v>1698.11</v>
      </c>
      <c r="G53" s="88">
        <v>1333.17</v>
      </c>
    </row>
    <row r="54" spans="1:7" s="12" customFormat="1" ht="12.75" customHeight="1">
      <c r="A54" s="18" t="s">
        <v>42</v>
      </c>
      <c r="B54" s="26"/>
      <c r="C54" s="45" t="s">
        <v>84</v>
      </c>
      <c r="D54" s="46"/>
      <c r="E54" s="85"/>
      <c r="F54" s="88">
        <v>38854.300000000003</v>
      </c>
      <c r="G54" s="88">
        <v>98490.48</v>
      </c>
    </row>
    <row r="55" spans="1:7" s="12" customFormat="1" ht="12.75" customHeight="1">
      <c r="A55" s="18" t="s">
        <v>43</v>
      </c>
      <c r="B55" s="26"/>
      <c r="C55" s="45" t="s">
        <v>54</v>
      </c>
      <c r="D55" s="46"/>
      <c r="E55" s="30"/>
      <c r="F55" s="88"/>
      <c r="G55" s="88"/>
    </row>
    <row r="56" spans="1:7" s="12" customFormat="1" ht="12.75" customHeight="1">
      <c r="A56" s="56" t="s">
        <v>44</v>
      </c>
      <c r="B56" s="4" t="s">
        <v>55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56</v>
      </c>
      <c r="B57" s="4" t="s">
        <v>57</v>
      </c>
      <c r="C57" s="4"/>
      <c r="D57" s="60"/>
      <c r="E57" s="30"/>
      <c r="F57" s="88">
        <v>2968.22</v>
      </c>
      <c r="G57" s="88">
        <v>1101.6199999999999</v>
      </c>
    </row>
    <row r="58" spans="1:7" s="12" customFormat="1" ht="12.75" customHeight="1">
      <c r="A58" s="30"/>
      <c r="B58" s="20" t="s">
        <v>58</v>
      </c>
      <c r="C58" s="21"/>
      <c r="D58" s="22"/>
      <c r="E58" s="30"/>
      <c r="F58" s="88">
        <f>SUM(F20,F40,F41)</f>
        <v>1540143.28</v>
      </c>
      <c r="G58" s="88">
        <f>SUM(G20,G40,G41)</f>
        <v>1668167.45</v>
      </c>
    </row>
    <row r="59" spans="1:7" s="12" customFormat="1" ht="12.75" customHeight="1">
      <c r="A59" s="1" t="s">
        <v>59</v>
      </c>
      <c r="B59" s="13" t="s">
        <v>60</v>
      </c>
      <c r="C59" s="13"/>
      <c r="D59" s="72"/>
      <c r="E59" s="30"/>
      <c r="F59" s="87">
        <f>SUM(F60:F63)</f>
        <v>1497035.5599999998</v>
      </c>
      <c r="G59" s="87">
        <f>SUM(G60:G63)</f>
        <v>1566444.5999999999</v>
      </c>
    </row>
    <row r="60" spans="1:7" s="12" customFormat="1" ht="12.75" customHeight="1">
      <c r="A60" s="30" t="s">
        <v>9</v>
      </c>
      <c r="B60" s="6" t="s">
        <v>61</v>
      </c>
      <c r="C60" s="6"/>
      <c r="D60" s="44"/>
      <c r="E60" s="30"/>
      <c r="F60" s="88"/>
      <c r="G60" s="88"/>
    </row>
    <row r="61" spans="1:7" s="12" customFormat="1" ht="12.75" customHeight="1">
      <c r="A61" s="19" t="s">
        <v>16</v>
      </c>
      <c r="B61" s="20" t="s">
        <v>62</v>
      </c>
      <c r="C61" s="21"/>
      <c r="D61" s="22"/>
      <c r="E61" s="19"/>
      <c r="F61" s="88">
        <v>277604.94999999995</v>
      </c>
      <c r="G61" s="88">
        <v>303046.35000000009</v>
      </c>
    </row>
    <row r="62" spans="1:7" s="12" customFormat="1" ht="12.75" customHeight="1">
      <c r="A62" s="30" t="s">
        <v>36</v>
      </c>
      <c r="B62" s="103" t="s">
        <v>105</v>
      </c>
      <c r="C62" s="104"/>
      <c r="D62" s="105"/>
      <c r="E62" s="30"/>
      <c r="F62" s="88">
        <v>956699.90999999992</v>
      </c>
      <c r="G62" s="88">
        <v>993895.59</v>
      </c>
    </row>
    <row r="63" spans="1:7" s="12" customFormat="1" ht="12.75" customHeight="1">
      <c r="A63" s="30" t="s">
        <v>96</v>
      </c>
      <c r="B63" s="6" t="s">
        <v>63</v>
      </c>
      <c r="C63" s="7"/>
      <c r="D63" s="5"/>
      <c r="E63" s="30"/>
      <c r="F63" s="88">
        <v>262730.69999999995</v>
      </c>
      <c r="G63" s="88">
        <v>269502.65999999997</v>
      </c>
    </row>
    <row r="64" spans="1:7" s="12" customFormat="1" ht="12.75" customHeight="1">
      <c r="A64" s="1" t="s">
        <v>64</v>
      </c>
      <c r="B64" s="13" t="s">
        <v>65</v>
      </c>
      <c r="C64" s="31"/>
      <c r="D64" s="14"/>
      <c r="E64" s="30"/>
      <c r="F64" s="87">
        <f>SUM(F65,F69)</f>
        <v>32112.38</v>
      </c>
      <c r="G64" s="87">
        <f>SUM(G65,G69)</f>
        <v>97043.63</v>
      </c>
    </row>
    <row r="65" spans="1:7" s="12" customFormat="1" ht="12.75" customHeight="1">
      <c r="A65" s="30" t="s">
        <v>9</v>
      </c>
      <c r="B65" s="34" t="s">
        <v>66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>
      <c r="A66" s="23" t="s">
        <v>10</v>
      </c>
      <c r="B66" s="39"/>
      <c r="C66" s="43" t="s">
        <v>99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67</v>
      </c>
      <c r="D67" s="29"/>
      <c r="E67" s="30"/>
      <c r="F67" s="88"/>
      <c r="G67" s="88"/>
    </row>
    <row r="68" spans="1:7" s="12" customFormat="1" ht="12.75" customHeight="1">
      <c r="A68" s="23" t="s">
        <v>103</v>
      </c>
      <c r="B68" s="7"/>
      <c r="C68" s="43" t="s">
        <v>68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69</v>
      </c>
      <c r="C69" s="58"/>
      <c r="D69" s="59"/>
      <c r="E69" s="56"/>
      <c r="F69" s="88">
        <v>32112.38</v>
      </c>
      <c r="G69" s="88">
        <f>SUM(G70:G75,G78:G83)</f>
        <v>97043.63</v>
      </c>
    </row>
    <row r="70" spans="1:7" s="12" customFormat="1" ht="12.75" customHeight="1">
      <c r="A70" s="23" t="s">
        <v>18</v>
      </c>
      <c r="B70" s="7"/>
      <c r="C70" s="43" t="s">
        <v>102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108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100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85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86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101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>
      <c r="A76" s="18" t="s">
        <v>128</v>
      </c>
      <c r="B76" s="26"/>
      <c r="C76" s="27"/>
      <c r="D76" s="46" t="s">
        <v>70</v>
      </c>
      <c r="E76" s="85"/>
      <c r="F76" s="88"/>
      <c r="G76" s="88"/>
    </row>
    <row r="77" spans="1:7" s="12" customFormat="1" ht="12.75" customHeight="1">
      <c r="A77" s="18" t="s">
        <v>129</v>
      </c>
      <c r="B77" s="26"/>
      <c r="C77" s="27"/>
      <c r="D77" s="46" t="s">
        <v>71</v>
      </c>
      <c r="E77" s="82"/>
      <c r="F77" s="88"/>
      <c r="G77" s="88"/>
    </row>
    <row r="78" spans="1:7" s="12" customFormat="1" ht="12.75" customHeight="1">
      <c r="A78" s="18" t="s">
        <v>30</v>
      </c>
      <c r="B78" s="53"/>
      <c r="C78" s="54" t="s">
        <v>72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73</v>
      </c>
      <c r="D80" s="29"/>
      <c r="E80" s="85"/>
      <c r="F80" s="88"/>
      <c r="G80" s="88"/>
    </row>
    <row r="81" spans="1:7" s="12" customFormat="1" ht="12.75" customHeight="1">
      <c r="A81" s="18" t="s">
        <v>35</v>
      </c>
      <c r="B81" s="7"/>
      <c r="C81" s="43" t="s">
        <v>74</v>
      </c>
      <c r="D81" s="29"/>
      <c r="E81" s="85"/>
      <c r="F81" s="88"/>
      <c r="G81" s="88">
        <v>20012.07</v>
      </c>
    </row>
    <row r="82" spans="1:7" s="12" customFormat="1" ht="12.75" customHeight="1">
      <c r="A82" s="23" t="s">
        <v>127</v>
      </c>
      <c r="B82" s="26"/>
      <c r="C82" s="45" t="s">
        <v>92</v>
      </c>
      <c r="D82" s="46"/>
      <c r="E82" s="85"/>
      <c r="F82" s="88">
        <v>31914.829999999998</v>
      </c>
      <c r="G82" s="88">
        <v>77031.56</v>
      </c>
    </row>
    <row r="83" spans="1:7" s="12" customFormat="1" ht="12.75" customHeight="1">
      <c r="A83" s="23" t="s">
        <v>130</v>
      </c>
      <c r="B83" s="7"/>
      <c r="C83" s="43" t="s">
        <v>75</v>
      </c>
      <c r="D83" s="29"/>
      <c r="E83" s="83"/>
      <c r="F83" s="88"/>
      <c r="G83" s="88"/>
    </row>
    <row r="84" spans="1:7" s="12" customFormat="1" ht="12.75" customHeight="1">
      <c r="A84" s="1" t="s">
        <v>76</v>
      </c>
      <c r="B84" s="36" t="s">
        <v>77</v>
      </c>
      <c r="C84" s="37"/>
      <c r="D84" s="38"/>
      <c r="E84" s="83"/>
      <c r="F84" s="87">
        <f>SUM(F85,F86,F89,F90)</f>
        <v>10995.340000000579</v>
      </c>
      <c r="G84" s="87">
        <f>SUM(G85,G86,G89,G90)</f>
        <v>4679.22</v>
      </c>
    </row>
    <row r="85" spans="1:7" s="12" customFormat="1" ht="12.75" customHeight="1">
      <c r="A85" s="30" t="s">
        <v>9</v>
      </c>
      <c r="B85" s="6" t="s">
        <v>87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78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79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80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109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81</v>
      </c>
      <c r="C90" s="21"/>
      <c r="D90" s="22"/>
      <c r="E90" s="30"/>
      <c r="F90" s="88">
        <f>SUM(F91,F92)</f>
        <v>10995.340000000579</v>
      </c>
      <c r="G90" s="88">
        <f>SUM(G91,G92)</f>
        <v>4679.22</v>
      </c>
    </row>
    <row r="91" spans="1:7" s="12" customFormat="1" ht="12.75" customHeight="1">
      <c r="A91" s="23" t="s">
        <v>119</v>
      </c>
      <c r="B91" s="31"/>
      <c r="C91" s="43" t="s">
        <v>106</v>
      </c>
      <c r="D91" s="10"/>
      <c r="E91" s="82"/>
      <c r="F91" s="88">
        <v>6316.1200000005774</v>
      </c>
      <c r="G91" s="88">
        <v>-6919.7</v>
      </c>
    </row>
    <row r="92" spans="1:7" s="12" customFormat="1" ht="12.75" customHeight="1">
      <c r="A92" s="23" t="s">
        <v>120</v>
      </c>
      <c r="B92" s="31"/>
      <c r="C92" s="43" t="s">
        <v>107</v>
      </c>
      <c r="D92" s="10"/>
      <c r="E92" s="82"/>
      <c r="F92" s="88">
        <v>4679.22</v>
      </c>
      <c r="G92" s="88">
        <v>11598.92</v>
      </c>
    </row>
    <row r="93" spans="1:7" s="12" customFormat="1" ht="12.75" customHeight="1">
      <c r="A93" s="1" t="s">
        <v>88</v>
      </c>
      <c r="B93" s="36" t="s">
        <v>89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06" t="s">
        <v>121</v>
      </c>
      <c r="C94" s="107"/>
      <c r="D94" s="108"/>
      <c r="E94" s="30"/>
      <c r="F94" s="89">
        <f>SUM(F59,F64,F84,F93)</f>
        <v>1540143.2800000003</v>
      </c>
      <c r="G94" s="89">
        <f>SUM(G59,G64,G84,G93)</f>
        <v>1668167.45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91" t="s">
        <v>133</v>
      </c>
      <c r="B96" s="91"/>
      <c r="C96" s="91"/>
      <c r="D96" s="91"/>
      <c r="E96" s="91"/>
      <c r="F96" s="102" t="s">
        <v>134</v>
      </c>
      <c r="G96" s="102"/>
    </row>
    <row r="97" spans="1:8" s="12" customFormat="1">
      <c r="A97" s="92" t="s">
        <v>124</v>
      </c>
      <c r="B97" s="92"/>
      <c r="C97" s="92"/>
      <c r="D97" s="92"/>
      <c r="E97" s="92"/>
      <c r="F97" s="92" t="s">
        <v>112</v>
      </c>
      <c r="G97" s="92"/>
    </row>
    <row r="98" spans="1:8" s="12" customFormat="1">
      <c r="A98" s="70"/>
      <c r="B98" s="70"/>
      <c r="C98" s="70"/>
      <c r="D98" s="70"/>
      <c r="E98" s="71"/>
      <c r="F98" s="9"/>
      <c r="G98" s="9"/>
    </row>
    <row r="99" spans="1:8" s="12" customFormat="1">
      <c r="A99" s="70"/>
      <c r="B99" s="70"/>
      <c r="C99" s="70"/>
      <c r="D99" s="70"/>
      <c r="E99" s="71"/>
      <c r="F99" s="9"/>
      <c r="G99" s="9"/>
    </row>
    <row r="100" spans="1:8" s="12" customFormat="1" ht="12.75" customHeight="1">
      <c r="E100" s="42"/>
      <c r="H100" s="90"/>
    </row>
  </sheetData>
  <mergeCells count="22">
    <mergeCell ref="A9:G9"/>
    <mergeCell ref="A12:E12"/>
    <mergeCell ref="A10:G11"/>
    <mergeCell ref="A13:G13"/>
    <mergeCell ref="E2:G2"/>
    <mergeCell ref="E3:G3"/>
    <mergeCell ref="A7:G7"/>
    <mergeCell ref="A8:G8"/>
    <mergeCell ref="A5:G6"/>
    <mergeCell ref="A96:E96"/>
    <mergeCell ref="A97:E97"/>
    <mergeCell ref="A14:G14"/>
    <mergeCell ref="A16:G16"/>
    <mergeCell ref="A17:G17"/>
    <mergeCell ref="D18:G18"/>
    <mergeCell ref="B19:D19"/>
    <mergeCell ref="F96:G96"/>
    <mergeCell ref="F97:G97"/>
    <mergeCell ref="B62:D62"/>
    <mergeCell ref="B94:D94"/>
    <mergeCell ref="C47:D47"/>
    <mergeCell ref="C53:D53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2014-02-12T12:54:11Z</cp:lastPrinted>
  <dcterms:created xsi:type="dcterms:W3CDTF">2009-07-20T14:30:53Z</dcterms:created>
  <dcterms:modified xsi:type="dcterms:W3CDTF">2014-03-24T07:59:35Z</dcterms:modified>
</cp:coreProperties>
</file>