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C60" l="1"/>
  <c r="B69"/>
  <c r="E60"/>
  <c r="B13"/>
  <c r="D53"/>
  <c r="F84"/>
  <c r="F87"/>
  <c r="F85"/>
  <c r="F88"/>
  <c r="C61"/>
  <c r="C62"/>
  <c r="C59"/>
  <c r="F74"/>
  <c r="E75"/>
  <c r="D70"/>
  <c r="D69"/>
  <c r="E63"/>
  <c r="B62"/>
  <c r="B61"/>
  <c r="B60"/>
  <c r="B59"/>
  <c r="F81"/>
  <c r="F80"/>
  <c r="C70"/>
  <c r="C69"/>
  <c r="B70"/>
  <c r="D62"/>
  <c r="D60"/>
  <c r="D59"/>
  <c r="F105"/>
  <c r="F73"/>
  <c r="F72"/>
  <c r="F71"/>
  <c r="D13"/>
  <c r="E13"/>
  <c r="F8"/>
  <c r="F9"/>
  <c r="F10"/>
  <c r="F11"/>
  <c r="F12"/>
  <c r="F37"/>
  <c r="F27"/>
  <c r="F28"/>
  <c r="F29"/>
  <c r="F30"/>
  <c r="F26"/>
  <c r="E31"/>
  <c r="D31"/>
  <c r="C31"/>
  <c r="B31"/>
  <c r="F22"/>
  <c r="F82" s="1"/>
  <c r="D75" l="1"/>
  <c r="B75"/>
  <c r="F61"/>
  <c r="C63"/>
  <c r="F59"/>
  <c r="C75"/>
  <c r="F62"/>
  <c r="F60"/>
  <c r="D63"/>
  <c r="F89"/>
  <c r="F70"/>
  <c r="F69"/>
  <c r="B63"/>
  <c r="B32"/>
  <c r="F31"/>
  <c r="F13"/>
  <c r="F75" l="1"/>
  <c r="F63"/>
</calcChain>
</file>

<file path=xl/sharedStrings.xml><?xml version="1.0" encoding="utf-8"?>
<sst xmlns="http://schemas.openxmlformats.org/spreadsheetml/2006/main" count="118" uniqueCount="80">
  <si>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</si>
  <si>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</si>
  <si>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</si>
  <si>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</si>
  <si>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</si>
  <si>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</si>
  <si>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</si>
  <si>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</si>
  <si>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</si>
  <si>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</si>
  <si>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</si>
  <si>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</si>
  <si>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</si>
  <si>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</si>
  <si>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</si>
  <si>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</si>
  <si>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</si>
  <si>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</si>
  <si>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</si>
  <si>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</si>
  <si>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</si>
  <si>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</si>
  <si>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</si>
  <si>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</si>
  <si>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</si>
  <si>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</si>
  <si>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</si>
  <si>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</si>
  <si>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</si>
  <si>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</si>
  <si>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</si>
  <si>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</si>
  <si>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</si>
  <si>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</si>
  <si>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</si>
  <si>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</si>
  <si>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</si>
  <si>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</si>
  <si>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</si>
  <si>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</si>
  <si>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</si>
  <si>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</si>
  <si>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</si>
  <si>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</si>
  <si>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</si>
  <si>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</si>
  <si>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</si>
  <si>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</si>
  <si>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</si>
  <si>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</si>
  <si>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</si>
  <si>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</si>
  <si>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</si>
  <si>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</si>
  <si>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</si>
  <si>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</si>
  <si>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</si>
  <si>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</si>
  <si>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</si>
  <si>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</si>
  <si>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</si>
  <si>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</si>
  <si>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</si>
  <si>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</si>
  <si>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</si>
  <si>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</si>
  <si>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</si>
  <si>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</si>
  <si>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</si>
  <si>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</si>
  <si>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Kitos permokos ir įsipareigojimai</t>
  </si>
  <si>
    <t>Uždirbtos lėšos ižde ir banke</t>
  </si>
  <si>
    <t>Kitos mokėtinos sumos</t>
  </si>
  <si>
    <t>,</t>
  </si>
  <si>
    <t xml:space="preserve">laikotarpiu padidėjo 81478,75 Eur, daugiausiai dėl sąnaudų darbo užmokesčiui -62949,53 Eur , sumažėjo nusidėvėjmas 3464,14 Eur dėl aptiktų apskaitos klaidų atlikto perskaičiavimo, komunalinių paslaugų  padidėjo -17735,14  Eur,kvalifikacijos kėlimo sąnaudos padidėjo 1236 Eur,sunaudotų ir parduotų  atsargų padidėjo -7739,02 Eur, kitų paslaugų sumažėjo-5397,49 Eur. </t>
  </si>
  <si>
    <t>laikotarpiu padidėjo -62949,53 Eur  dėl darbo užmokesčio padidėjimo, naujų programų ir priemonių vykdymo.</t>
  </si>
  <si>
    <t>Elena Čekienė</t>
  </si>
  <si>
    <t>Buhalterė, laikinai pavaduojanti vyriausiąją buhalterę</t>
  </si>
  <si>
    <t>Direktorė</t>
  </si>
  <si>
    <t>Žydrė Baronaitė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</si>
</sst>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4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2" fontId="1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0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topLeftCell="A43" workbookViewId="0">
      <selection activeCell="N112" sqref="N112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96" t="s">
        <v>0</v>
      </c>
      <c r="D2" s="96"/>
      <c r="E2" s="96"/>
      <c r="F2" s="1"/>
      <c r="G2" s="1"/>
      <c r="H2" s="1"/>
      <c r="I2" s="1"/>
    </row>
    <row r="3" spans="1:9" ht="16.149999999999999" customHeight="1">
      <c r="A3" s="1"/>
      <c r="B3" s="1"/>
      <c r="C3" s="97" t="s">
        <v>13</v>
      </c>
      <c r="D3" s="97"/>
      <c r="E3" s="97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83" t="s">
        <v>69</v>
      </c>
      <c r="B5" s="83"/>
      <c r="C5" s="83"/>
      <c r="D5" s="83"/>
      <c r="E5" s="1"/>
      <c r="F5" s="1"/>
      <c r="G5" s="1"/>
      <c r="H5" s="1"/>
      <c r="I5" s="1"/>
    </row>
    <row r="6" spans="1:9" ht="69.599999999999994" customHeight="1" thickBot="1">
      <c r="A6" s="10"/>
      <c r="B6" s="98" t="s">
        <v>6</v>
      </c>
      <c r="C6" s="98"/>
      <c r="D6" s="19" t="s">
        <v>8</v>
      </c>
      <c r="E6" s="19" t="s">
        <v>10</v>
      </c>
      <c r="F6" s="77" t="s">
        <v>11</v>
      </c>
      <c r="G6" s="78"/>
      <c r="H6" s="67"/>
      <c r="I6" s="1"/>
    </row>
    <row r="7" spans="1:9" ht="16.5" thickBot="1">
      <c r="A7" s="21"/>
      <c r="B7" s="99" t="s">
        <v>7</v>
      </c>
      <c r="C7" s="99"/>
      <c r="D7" s="23" t="s">
        <v>9</v>
      </c>
      <c r="E7" s="12"/>
      <c r="F7" s="79"/>
      <c r="G7" s="80"/>
      <c r="H7" s="1"/>
      <c r="I7" s="1"/>
    </row>
    <row r="8" spans="1:9" ht="15.75">
      <c r="A8" s="20" t="s">
        <v>1</v>
      </c>
      <c r="B8" s="100">
        <v>64122.07</v>
      </c>
      <c r="C8" s="100"/>
      <c r="D8" s="42">
        <v>2312.6799999999998</v>
      </c>
      <c r="E8" s="30"/>
      <c r="F8" s="81">
        <f t="shared" ref="F8" si="0">SUM(B8:E8)</f>
        <v>66434.75</v>
      </c>
      <c r="G8" s="82"/>
      <c r="H8" s="1"/>
      <c r="I8" s="1"/>
    </row>
    <row r="9" spans="1:9" ht="15.75">
      <c r="A9" s="2" t="s">
        <v>2</v>
      </c>
      <c r="B9" s="103">
        <v>184823.11</v>
      </c>
      <c r="C9" s="103"/>
      <c r="D9" s="43">
        <v>379.08</v>
      </c>
      <c r="E9" s="4"/>
      <c r="F9" s="81">
        <f t="shared" ref="F9" si="1">SUM(B9:E9)</f>
        <v>185202.18999999997</v>
      </c>
      <c r="G9" s="82"/>
      <c r="H9" s="1"/>
      <c r="I9" s="1"/>
    </row>
    <row r="10" spans="1:9" ht="15.75">
      <c r="A10" s="2" t="s">
        <v>3</v>
      </c>
      <c r="B10" s="103">
        <v>543958.99</v>
      </c>
      <c r="C10" s="103"/>
      <c r="D10" s="43"/>
      <c r="E10" s="4"/>
      <c r="F10" s="81">
        <f t="shared" ref="F10:F12" si="2">SUM(B10:E10)</f>
        <v>543958.99</v>
      </c>
      <c r="G10" s="82"/>
      <c r="H10" s="1"/>
      <c r="I10" s="1"/>
    </row>
    <row r="11" spans="1:9" ht="15.75">
      <c r="A11" s="2" t="s">
        <v>4</v>
      </c>
      <c r="B11" s="101">
        <v>66288.240000000005</v>
      </c>
      <c r="C11" s="101"/>
      <c r="D11" s="4"/>
      <c r="E11" s="4"/>
      <c r="F11" s="81">
        <f t="shared" si="2"/>
        <v>66288.240000000005</v>
      </c>
      <c r="G11" s="82"/>
      <c r="H11" s="1"/>
      <c r="I11" s="1"/>
    </row>
    <row r="12" spans="1:9" ht="16.5" thickBot="1">
      <c r="A12" s="7" t="s">
        <v>5</v>
      </c>
      <c r="B12" s="102">
        <v>16260.48</v>
      </c>
      <c r="C12" s="102"/>
      <c r="D12" s="33">
        <v>4581.6099999999997</v>
      </c>
      <c r="E12" s="50"/>
      <c r="F12" s="81">
        <f t="shared" si="2"/>
        <v>20842.09</v>
      </c>
      <c r="G12" s="82"/>
      <c r="H12" s="1"/>
      <c r="I12" s="1"/>
    </row>
    <row r="13" spans="1:9" ht="19.899999999999999" customHeight="1" thickBot="1">
      <c r="A13" s="8" t="s">
        <v>11</v>
      </c>
      <c r="B13" s="94">
        <f>SUM(B8:C12)</f>
        <v>875452.8899999999</v>
      </c>
      <c r="C13" s="94"/>
      <c r="D13" s="9">
        <f>SUM(D8:D12)</f>
        <v>7273.369999999999</v>
      </c>
      <c r="E13" s="9">
        <f>SUM(E8:E12)</f>
        <v>0</v>
      </c>
      <c r="F13" s="104">
        <f>SUM(F8:G12)</f>
        <v>882726.25999999989</v>
      </c>
      <c r="G13" s="105"/>
      <c r="H13" s="1"/>
      <c r="I13" s="24"/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84" t="s">
        <v>12</v>
      </c>
      <c r="D15" s="84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06" t="s">
        <v>14</v>
      </c>
      <c r="B17" s="106"/>
      <c r="C17" s="106"/>
      <c r="D17" s="106"/>
      <c r="E17" s="106"/>
      <c r="F17" s="106"/>
      <c r="G17" s="106"/>
      <c r="H17" s="1"/>
      <c r="I17" s="1"/>
    </row>
    <row r="18" spans="1:9" ht="15.75">
      <c r="A18" s="85" t="s">
        <v>16</v>
      </c>
      <c r="B18" s="85"/>
      <c r="C18" s="85"/>
      <c r="D18" s="85"/>
      <c r="E18" s="85"/>
      <c r="F18" s="91"/>
      <c r="G18" s="91"/>
      <c r="H18" s="67"/>
      <c r="I18" s="1"/>
    </row>
    <row r="19" spans="1:9" ht="15.75">
      <c r="A19" s="85" t="s">
        <v>17</v>
      </c>
      <c r="B19" s="85"/>
      <c r="C19" s="85"/>
      <c r="D19" s="85"/>
      <c r="E19" s="85"/>
      <c r="F19" s="91">
        <v>2357.98</v>
      </c>
      <c r="G19" s="91"/>
      <c r="H19" s="1"/>
      <c r="I19" s="1"/>
    </row>
    <row r="20" spans="1:9" ht="15.75">
      <c r="A20" s="85" t="s">
        <v>18</v>
      </c>
      <c r="B20" s="85"/>
      <c r="C20" s="85"/>
      <c r="D20" s="85"/>
      <c r="E20" s="85"/>
      <c r="F20" s="86"/>
      <c r="G20" s="86"/>
      <c r="H20" s="1"/>
      <c r="I20" s="1"/>
    </row>
    <row r="21" spans="1:9" ht="16.5" thickBot="1">
      <c r="A21" s="87" t="s">
        <v>15</v>
      </c>
      <c r="B21" s="87"/>
      <c r="C21" s="87"/>
      <c r="D21" s="87"/>
      <c r="E21" s="87"/>
      <c r="F21" s="88"/>
      <c r="G21" s="88"/>
      <c r="H21" s="1"/>
      <c r="I21" s="1"/>
    </row>
    <row r="22" spans="1:9" s="14" customFormat="1" ht="19.899999999999999" customHeight="1" thickBot="1">
      <c r="A22" s="89" t="s">
        <v>11</v>
      </c>
      <c r="B22" s="90"/>
      <c r="C22" s="90"/>
      <c r="D22" s="90"/>
      <c r="E22" s="90"/>
      <c r="F22" s="92">
        <f>SUM(F18:F21)</f>
        <v>2357.98</v>
      </c>
      <c r="G22" s="93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106" t="s">
        <v>19</v>
      </c>
      <c r="B24" s="106"/>
      <c r="C24" s="106"/>
      <c r="D24" s="106"/>
      <c r="E24" s="106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3" t="s">
        <v>71</v>
      </c>
      <c r="F25" s="113" t="s">
        <v>11</v>
      </c>
      <c r="G25" s="113"/>
      <c r="H25" s="1"/>
      <c r="I25" s="75"/>
    </row>
    <row r="26" spans="1:9" ht="15.75">
      <c r="A26" s="2" t="s">
        <v>1</v>
      </c>
      <c r="B26" s="39">
        <v>31.62</v>
      </c>
      <c r="C26" s="74">
        <v>37035.1</v>
      </c>
      <c r="D26" s="40">
        <v>3267.41</v>
      </c>
      <c r="E26" s="6"/>
      <c r="F26" s="86">
        <f>SUM(B26:E26)</f>
        <v>40334.130000000005</v>
      </c>
      <c r="G26" s="86"/>
      <c r="H26" s="1"/>
      <c r="I26" s="1"/>
    </row>
    <row r="27" spans="1:9" ht="15.75">
      <c r="A27" s="2" t="s">
        <v>2</v>
      </c>
      <c r="B27" s="39">
        <v>3484.09</v>
      </c>
      <c r="C27" s="74">
        <v>31821.19</v>
      </c>
      <c r="D27" s="40">
        <v>4066.95</v>
      </c>
      <c r="E27" s="6"/>
      <c r="F27" s="86">
        <f t="shared" ref="F27:F30" si="3">SUM(B27:E27)</f>
        <v>39372.229999999996</v>
      </c>
      <c r="G27" s="86"/>
      <c r="H27" s="1"/>
      <c r="I27" s="70"/>
    </row>
    <row r="28" spans="1:9" ht="15.75">
      <c r="A28" s="2" t="s">
        <v>3</v>
      </c>
      <c r="B28" s="39"/>
      <c r="C28" s="41"/>
      <c r="D28" s="27"/>
      <c r="E28" s="6"/>
      <c r="F28" s="86">
        <f t="shared" si="3"/>
        <v>0</v>
      </c>
      <c r="G28" s="86"/>
      <c r="H28" s="1"/>
      <c r="I28" s="1"/>
    </row>
    <row r="29" spans="1:9" ht="15.75">
      <c r="A29" s="2" t="s">
        <v>4</v>
      </c>
      <c r="B29" s="27"/>
      <c r="C29" s="41"/>
      <c r="D29" s="27"/>
      <c r="E29" s="6"/>
      <c r="F29" s="86">
        <f t="shared" si="3"/>
        <v>0</v>
      </c>
      <c r="G29" s="86"/>
      <c r="H29" s="1"/>
      <c r="I29" s="1"/>
    </row>
    <row r="30" spans="1:9" ht="16.5" thickBot="1">
      <c r="A30" s="10" t="s">
        <v>5</v>
      </c>
      <c r="B30" s="11"/>
      <c r="C30" s="11"/>
      <c r="D30" s="11"/>
      <c r="E30" s="31">
        <v>7041.93</v>
      </c>
      <c r="F30" s="86">
        <f t="shared" si="3"/>
        <v>7041.93</v>
      </c>
      <c r="G30" s="86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3515.71</v>
      </c>
      <c r="C31" s="71">
        <f>SUM(C26:C30)</f>
        <v>68856.289999999994</v>
      </c>
      <c r="D31" s="18">
        <f>SUM(D26:D30)</f>
        <v>7334.36</v>
      </c>
      <c r="E31" s="16">
        <f>SUM(E26:E30)</f>
        <v>7041.93</v>
      </c>
      <c r="F31" s="90">
        <f>SUM(F26:G30)</f>
        <v>86748.290000000008</v>
      </c>
      <c r="G31" s="109"/>
      <c r="H31" s="13"/>
      <c r="I31" s="13"/>
    </row>
    <row r="32" spans="1:9" ht="15.75">
      <c r="A32" s="29" t="s">
        <v>25</v>
      </c>
      <c r="B32" s="110">
        <f>+B31+C31+D31</f>
        <v>79706.36</v>
      </c>
      <c r="C32" s="111"/>
      <c r="D32" s="112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106" t="s">
        <v>22</v>
      </c>
      <c r="B34" s="106"/>
      <c r="C34" s="106"/>
      <c r="D34" s="106"/>
      <c r="E34" s="106"/>
      <c r="F34" s="1"/>
      <c r="G34" s="1"/>
      <c r="H34" s="1"/>
      <c r="I34" s="1"/>
    </row>
    <row r="35" spans="1:9" ht="15.75">
      <c r="A35" s="85" t="s">
        <v>70</v>
      </c>
      <c r="B35" s="85"/>
      <c r="C35" s="85"/>
      <c r="D35" s="85"/>
      <c r="E35" s="85"/>
      <c r="F35" s="86"/>
      <c r="G35" s="86"/>
      <c r="H35" s="67"/>
      <c r="I35" s="1"/>
    </row>
    <row r="36" spans="1:9" ht="16.5" thickBot="1">
      <c r="A36" s="87"/>
      <c r="B36" s="87"/>
      <c r="C36" s="87"/>
      <c r="D36" s="87"/>
      <c r="E36" s="87"/>
      <c r="F36" s="88"/>
      <c r="G36" s="88"/>
      <c r="H36" s="1"/>
      <c r="I36" s="1"/>
    </row>
    <row r="37" spans="1:9" ht="19.899999999999999" customHeight="1" thickBot="1">
      <c r="A37" s="89" t="s">
        <v>11</v>
      </c>
      <c r="B37" s="90"/>
      <c r="C37" s="90"/>
      <c r="D37" s="90"/>
      <c r="E37" s="90"/>
      <c r="F37" s="94">
        <f>SUM(F35:F36)</f>
        <v>0</v>
      </c>
      <c r="G37" s="95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5.75">
      <c r="A44" s="1"/>
      <c r="B44" s="1"/>
      <c r="C44" s="84" t="s">
        <v>23</v>
      </c>
      <c r="D44" s="84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106" t="s">
        <v>24</v>
      </c>
      <c r="B46" s="106"/>
      <c r="C46" s="106"/>
      <c r="D46" s="106"/>
      <c r="E46" s="1"/>
      <c r="F46" s="1"/>
      <c r="G46" s="1"/>
      <c r="H46" s="1"/>
      <c r="I46" s="1"/>
    </row>
    <row r="47" spans="1:9" ht="15.75">
      <c r="A47" s="114" t="s">
        <v>1</v>
      </c>
      <c r="B47" s="115"/>
      <c r="C47" s="116"/>
      <c r="D47" s="107">
        <v>89.79</v>
      </c>
      <c r="E47" s="108"/>
      <c r="F47" s="67"/>
      <c r="G47" s="1"/>
      <c r="H47" s="1"/>
      <c r="I47" s="1"/>
    </row>
    <row r="48" spans="1:9" ht="15.75">
      <c r="A48" s="114" t="s">
        <v>2</v>
      </c>
      <c r="B48" s="115"/>
      <c r="C48" s="116"/>
      <c r="D48" s="107">
        <v>13.19</v>
      </c>
      <c r="E48" s="108"/>
      <c r="F48" s="72"/>
      <c r="G48" s="1"/>
      <c r="H48" s="1"/>
      <c r="I48" s="1"/>
    </row>
    <row r="49" spans="1:9" ht="15.75">
      <c r="A49" s="114" t="s">
        <v>3</v>
      </c>
      <c r="B49" s="115"/>
      <c r="C49" s="116"/>
      <c r="D49" s="107"/>
      <c r="E49" s="108"/>
      <c r="F49" s="1"/>
      <c r="G49" s="1"/>
      <c r="H49" s="1"/>
      <c r="I49" s="1"/>
    </row>
    <row r="50" spans="1:9" ht="15.75">
      <c r="A50" s="114" t="s">
        <v>4</v>
      </c>
      <c r="B50" s="115"/>
      <c r="C50" s="116"/>
      <c r="D50" s="107">
        <v>1471.87</v>
      </c>
      <c r="E50" s="108"/>
      <c r="F50" s="65"/>
      <c r="G50" s="1"/>
      <c r="H50" s="1"/>
      <c r="I50" s="1"/>
    </row>
    <row r="51" spans="1:9" ht="16.5" thickBot="1">
      <c r="A51" s="121" t="s">
        <v>5</v>
      </c>
      <c r="B51" s="122"/>
      <c r="C51" s="123"/>
      <c r="D51" s="117">
        <v>0.49</v>
      </c>
      <c r="E51" s="118"/>
      <c r="F51" s="65"/>
      <c r="G51" s="1"/>
      <c r="H51" s="1"/>
      <c r="I51" s="1"/>
    </row>
    <row r="52" spans="1:9" ht="16.5" thickBot="1">
      <c r="A52" s="121" t="s">
        <v>44</v>
      </c>
      <c r="B52" s="122"/>
      <c r="C52" s="123"/>
      <c r="D52" s="127">
        <v>30.26</v>
      </c>
      <c r="E52" s="128"/>
      <c r="F52" s="65"/>
      <c r="G52" s="59"/>
      <c r="H52" s="59"/>
      <c r="I52" s="59"/>
    </row>
    <row r="53" spans="1:9" ht="19.899999999999999" customHeight="1" thickBot="1">
      <c r="A53" s="124" t="s">
        <v>11</v>
      </c>
      <c r="B53" s="125"/>
      <c r="C53" s="126"/>
      <c r="D53" s="119">
        <f>SUM(D47:E52)</f>
        <v>1605.6</v>
      </c>
      <c r="E53" s="120"/>
      <c r="F53" s="1"/>
      <c r="G53" s="1"/>
      <c r="H53" s="1"/>
      <c r="I53" s="1"/>
    </row>
    <row r="54" spans="1:9" ht="15.75">
      <c r="A54" s="1"/>
      <c r="B54" s="25"/>
      <c r="C54" s="1"/>
      <c r="D54" s="1"/>
      <c r="E54" s="1"/>
      <c r="F54" s="1"/>
      <c r="G54" s="1"/>
      <c r="H54" s="1"/>
      <c r="I54" s="1"/>
    </row>
    <row r="55" spans="1:9" ht="15.75">
      <c r="A55" s="1"/>
      <c r="B55" s="26"/>
      <c r="C55" s="84" t="s">
        <v>26</v>
      </c>
      <c r="D55" s="84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06" t="s">
        <v>31</v>
      </c>
      <c r="B57" s="106"/>
      <c r="C57" s="106"/>
      <c r="D57" s="106"/>
      <c r="E57" s="106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113" t="s">
        <v>11</v>
      </c>
      <c r="G58" s="113"/>
      <c r="H58" s="1"/>
      <c r="I58" s="1"/>
    </row>
    <row r="59" spans="1:9" ht="15.75">
      <c r="A59" s="2" t="s">
        <v>1</v>
      </c>
      <c r="B59" s="44">
        <f>B8</f>
        <v>64122.07</v>
      </c>
      <c r="C59" s="44">
        <f>D8</f>
        <v>2312.6799999999998</v>
      </c>
      <c r="D59" s="45">
        <f>D47</f>
        <v>89.79</v>
      </c>
      <c r="E59" s="27"/>
      <c r="F59" s="129">
        <f>SUM(B59:E59)</f>
        <v>66524.539999999994</v>
      </c>
      <c r="G59" s="129"/>
      <c r="H59" s="68"/>
      <c r="I59" s="1"/>
    </row>
    <row r="60" spans="1:9" ht="15.75">
      <c r="A60" s="2" t="s">
        <v>2</v>
      </c>
      <c r="B60" s="49">
        <f>B9</f>
        <v>184823.11</v>
      </c>
      <c r="C60" s="60">
        <f>D9</f>
        <v>379.08</v>
      </c>
      <c r="D60" s="45">
        <f>D48</f>
        <v>13.19</v>
      </c>
      <c r="E60" s="6">
        <f>E9</f>
        <v>0</v>
      </c>
      <c r="F60" s="129">
        <f t="shared" ref="F60:F62" si="4">SUM(B60:E60)</f>
        <v>185215.37999999998</v>
      </c>
      <c r="G60" s="129"/>
      <c r="H60" s="68"/>
      <c r="I60" s="1"/>
    </row>
    <row r="61" spans="1:9" ht="15.75">
      <c r="A61" s="2" t="s">
        <v>3</v>
      </c>
      <c r="B61" s="49">
        <f>B10</f>
        <v>543958.99</v>
      </c>
      <c r="C61" s="60">
        <f t="shared" ref="C61:C62" si="5">D10</f>
        <v>0</v>
      </c>
      <c r="D61" s="45"/>
      <c r="E61" s="6"/>
      <c r="F61" s="86">
        <f t="shared" si="4"/>
        <v>543958.99</v>
      </c>
      <c r="G61" s="86"/>
      <c r="H61" s="68"/>
      <c r="I61" s="1"/>
    </row>
    <row r="62" spans="1:9" ht="16.5" thickBot="1">
      <c r="A62" s="10" t="s">
        <v>4</v>
      </c>
      <c r="B62" s="49">
        <f>B11</f>
        <v>66288.240000000005</v>
      </c>
      <c r="C62" s="60">
        <f t="shared" si="5"/>
        <v>0</v>
      </c>
      <c r="D62" s="46">
        <f>D50</f>
        <v>1471.87</v>
      </c>
      <c r="E62" s="28"/>
      <c r="F62" s="130">
        <f t="shared" si="4"/>
        <v>67760.11</v>
      </c>
      <c r="G62" s="130"/>
      <c r="H62" s="68"/>
      <c r="I62" s="1"/>
    </row>
    <row r="63" spans="1:9" ht="19.899999999999999" customHeight="1" thickBot="1">
      <c r="A63" s="8" t="s">
        <v>11</v>
      </c>
      <c r="B63" s="22">
        <f>SUM(B59:B62)</f>
        <v>859192.40999999992</v>
      </c>
      <c r="C63" s="22">
        <f>SUM(C59:C62)</f>
        <v>2691.7599999999998</v>
      </c>
      <c r="D63" s="22">
        <f>SUM(D59:D62)</f>
        <v>1574.85</v>
      </c>
      <c r="E63" s="22">
        <f>SUM(E59:E62)</f>
        <v>0</v>
      </c>
      <c r="F63" s="90">
        <f>SUM(F59:G62)</f>
        <v>863459.0199999999</v>
      </c>
      <c r="G63" s="109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84" t="s">
        <v>33</v>
      </c>
      <c r="D65" s="84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83" t="s">
        <v>36</v>
      </c>
      <c r="B67" s="83"/>
      <c r="C67" s="83"/>
      <c r="D67" s="83"/>
      <c r="E67" s="83"/>
      <c r="F67" s="83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113" t="s">
        <v>11</v>
      </c>
      <c r="G68" s="113"/>
      <c r="H68" s="1"/>
      <c r="I68" s="75"/>
    </row>
    <row r="69" spans="1:9" ht="15.75">
      <c r="A69" s="2" t="s">
        <v>1</v>
      </c>
      <c r="B69" s="39">
        <f t="shared" ref="B69:C70" si="6">B26</f>
        <v>31.62</v>
      </c>
      <c r="C69" s="41">
        <f t="shared" si="6"/>
        <v>37035.1</v>
      </c>
      <c r="D69" s="40">
        <f>D26</f>
        <v>3267.41</v>
      </c>
      <c r="E69" s="6"/>
      <c r="F69" s="86">
        <f>SUM(B69:E69)</f>
        <v>40334.130000000005</v>
      </c>
      <c r="G69" s="86"/>
      <c r="H69" s="1"/>
      <c r="I69" s="1"/>
    </row>
    <row r="70" spans="1:9" ht="15.75">
      <c r="A70" s="2" t="s">
        <v>2</v>
      </c>
      <c r="B70" s="39">
        <f t="shared" si="6"/>
        <v>3484.09</v>
      </c>
      <c r="C70" s="41">
        <f t="shared" si="6"/>
        <v>31821.19</v>
      </c>
      <c r="D70" s="40">
        <f>D27</f>
        <v>4066.95</v>
      </c>
      <c r="E70" s="6"/>
      <c r="F70" s="86">
        <f t="shared" ref="F70:F72" si="7">SUM(B70:E70)</f>
        <v>39372.229999999996</v>
      </c>
      <c r="G70" s="86"/>
      <c r="H70" s="1"/>
      <c r="I70" s="1"/>
    </row>
    <row r="71" spans="1:9" ht="15.75">
      <c r="A71" s="2" t="s">
        <v>3</v>
      </c>
      <c r="B71" s="39"/>
      <c r="C71" s="41">
        <v>0</v>
      </c>
      <c r="D71" s="27"/>
      <c r="E71" s="6"/>
      <c r="F71" s="86">
        <f t="shared" si="7"/>
        <v>0</v>
      </c>
      <c r="G71" s="86"/>
      <c r="H71" s="1"/>
      <c r="I71" s="1"/>
    </row>
    <row r="72" spans="1:9" ht="15.75">
      <c r="A72" s="2" t="s">
        <v>4</v>
      </c>
      <c r="B72" s="27"/>
      <c r="C72" s="41"/>
      <c r="D72" s="27"/>
      <c r="E72" s="27"/>
      <c r="F72" s="86">
        <f t="shared" si="7"/>
        <v>0</v>
      </c>
      <c r="G72" s="86"/>
      <c r="H72" s="1"/>
      <c r="I72" s="1"/>
    </row>
    <row r="73" spans="1:9" ht="15.75">
      <c r="A73" s="48" t="s">
        <v>5</v>
      </c>
      <c r="B73" s="32">
        <v>951.81</v>
      </c>
      <c r="C73" s="32"/>
      <c r="D73" s="51"/>
      <c r="E73" s="32">
        <v>3296.05</v>
      </c>
      <c r="F73" s="88">
        <f t="shared" ref="F73" si="8">SUM(B73:E73)</f>
        <v>4247.8600000000006</v>
      </c>
      <c r="G73" s="88"/>
      <c r="H73" s="69"/>
      <c r="I73" s="5"/>
    </row>
    <row r="74" spans="1:9" ht="15.75">
      <c r="A74" s="56" t="s">
        <v>72</v>
      </c>
      <c r="B74" s="56"/>
      <c r="C74" s="56"/>
      <c r="D74" s="56"/>
      <c r="E74" s="57"/>
      <c r="F74" s="88">
        <f t="shared" ref="F74" si="9">SUM(B74:E74)</f>
        <v>0</v>
      </c>
      <c r="G74" s="88"/>
      <c r="H74" s="52"/>
      <c r="I74" s="52"/>
    </row>
    <row r="75" spans="1:9" ht="19.899999999999999" customHeight="1" thickBot="1">
      <c r="A75" s="54" t="s">
        <v>11</v>
      </c>
      <c r="B75" s="55">
        <f>SUM(B69:B73)</f>
        <v>4467.5200000000004</v>
      </c>
      <c r="C75" s="55">
        <f>SUM(C69:C73)</f>
        <v>68856.289999999994</v>
      </c>
      <c r="D75" s="55">
        <f>SUM(D69:D73)</f>
        <v>7334.36</v>
      </c>
      <c r="E75" s="55">
        <f>SUM(E69:E74)</f>
        <v>3296.05</v>
      </c>
      <c r="F75" s="144">
        <f t="shared" ref="F75" si="10">SUM(F69:F74)</f>
        <v>83954.22</v>
      </c>
      <c r="G75" s="145"/>
      <c r="H75" s="1"/>
      <c r="I75" s="1"/>
    </row>
    <row r="76" spans="1:9" ht="15.75">
      <c r="A76" s="64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84" t="s">
        <v>37</v>
      </c>
      <c r="D77" s="84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39" t="s">
        <v>49</v>
      </c>
      <c r="B79" s="139"/>
      <c r="C79" s="139"/>
      <c r="D79" s="139"/>
      <c r="E79" s="139"/>
      <c r="F79" s="139"/>
      <c r="G79" s="139"/>
      <c r="H79" s="1"/>
      <c r="I79" s="1"/>
    </row>
    <row r="80" spans="1:9" ht="15.75">
      <c r="A80" s="35" t="s">
        <v>50</v>
      </c>
      <c r="B80" s="131" t="s">
        <v>39</v>
      </c>
      <c r="C80" s="131"/>
      <c r="D80" s="131"/>
      <c r="E80" s="131"/>
      <c r="F80" s="138">
        <f>B12</f>
        <v>16260.48</v>
      </c>
      <c r="G80" s="138"/>
      <c r="H80" s="1"/>
      <c r="I80" s="75"/>
    </row>
    <row r="81" spans="1:9" ht="15.75">
      <c r="A81" s="35" t="s">
        <v>50</v>
      </c>
      <c r="B81" s="131" t="s">
        <v>38</v>
      </c>
      <c r="C81" s="131"/>
      <c r="D81" s="131"/>
      <c r="E81" s="131"/>
      <c r="F81" s="138">
        <f>D12</f>
        <v>4581.6099999999997</v>
      </c>
      <c r="G81" s="138"/>
      <c r="H81" s="1"/>
      <c r="I81" s="1"/>
    </row>
    <row r="82" spans="1:9" ht="15.75">
      <c r="A82" s="36" t="s">
        <v>51</v>
      </c>
      <c r="B82" s="146" t="s">
        <v>42</v>
      </c>
      <c r="C82" s="146"/>
      <c r="D82" s="146"/>
      <c r="E82" s="146"/>
      <c r="F82" s="138">
        <f>F22</f>
        <v>2357.98</v>
      </c>
      <c r="G82" s="138"/>
      <c r="H82" s="5"/>
      <c r="I82" s="5"/>
    </row>
    <row r="83" spans="1:9" ht="15.75">
      <c r="A83" s="35" t="s">
        <v>52</v>
      </c>
      <c r="B83" s="131" t="s">
        <v>40</v>
      </c>
      <c r="C83" s="131"/>
      <c r="D83" s="131"/>
      <c r="E83" s="131"/>
      <c r="F83" s="138">
        <f>E30</f>
        <v>7041.93</v>
      </c>
      <c r="G83" s="138"/>
      <c r="H83" s="1"/>
      <c r="I83" s="1"/>
    </row>
    <row r="84" spans="1:9" ht="15.75">
      <c r="A84" s="35" t="s">
        <v>53</v>
      </c>
      <c r="B84" s="131" t="s">
        <v>41</v>
      </c>
      <c r="C84" s="131"/>
      <c r="D84" s="131"/>
      <c r="E84" s="131"/>
      <c r="F84" s="138">
        <f>D51+D52</f>
        <v>30.75</v>
      </c>
      <c r="G84" s="138"/>
      <c r="H84" s="1"/>
      <c r="I84" s="1"/>
    </row>
    <row r="85" spans="1:9" ht="15.75">
      <c r="A85" s="35" t="s">
        <v>54</v>
      </c>
      <c r="B85" s="131" t="s">
        <v>45</v>
      </c>
      <c r="C85" s="131"/>
      <c r="D85" s="131"/>
      <c r="E85" s="131"/>
      <c r="F85" s="138">
        <f>-B73</f>
        <v>-951.81</v>
      </c>
      <c r="G85" s="138"/>
      <c r="H85" s="1"/>
      <c r="I85" s="1"/>
    </row>
    <row r="86" spans="1:9" ht="15.75">
      <c r="A86" s="35" t="s">
        <v>54</v>
      </c>
      <c r="B86" s="131" t="s">
        <v>46</v>
      </c>
      <c r="C86" s="131"/>
      <c r="D86" s="131"/>
      <c r="E86" s="131"/>
      <c r="F86" s="138">
        <v>0</v>
      </c>
      <c r="G86" s="138"/>
      <c r="H86" s="1"/>
      <c r="I86" s="1"/>
    </row>
    <row r="87" spans="1:9" ht="15.75">
      <c r="A87" s="35" t="s">
        <v>54</v>
      </c>
      <c r="B87" s="131" t="s">
        <v>43</v>
      </c>
      <c r="C87" s="131"/>
      <c r="D87" s="131"/>
      <c r="E87" s="131"/>
      <c r="F87" s="138">
        <f>-E73</f>
        <v>-3296.05</v>
      </c>
      <c r="G87" s="138"/>
      <c r="H87" s="1"/>
      <c r="I87" s="1"/>
    </row>
    <row r="88" spans="1:9" ht="16.5" thickBot="1">
      <c r="A88" s="35" t="s">
        <v>50</v>
      </c>
      <c r="B88" s="132" t="s">
        <v>10</v>
      </c>
      <c r="C88" s="133"/>
      <c r="D88" s="133"/>
      <c r="E88" s="134"/>
      <c r="F88" s="140">
        <f>E12</f>
        <v>0</v>
      </c>
      <c r="G88" s="140"/>
      <c r="H88" s="1"/>
      <c r="I88" s="1"/>
    </row>
    <row r="89" spans="1:9" ht="16.5" thickBot="1">
      <c r="A89" s="34"/>
      <c r="B89" s="135" t="s">
        <v>55</v>
      </c>
      <c r="C89" s="136"/>
      <c r="D89" s="136"/>
      <c r="E89" s="137"/>
      <c r="F89" s="141">
        <f>SUM(F80:F88)</f>
        <v>26024.89</v>
      </c>
      <c r="G89" s="142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5"/>
      <c r="C92" s="25"/>
      <c r="D92" s="25"/>
      <c r="E92" s="25"/>
      <c r="F92" s="25"/>
      <c r="G92" s="25"/>
      <c r="H92" s="1"/>
      <c r="I92" s="1"/>
    </row>
    <row r="93" spans="1:9" ht="15.75">
      <c r="A93" s="1"/>
      <c r="B93" s="25"/>
      <c r="C93" s="96" t="s">
        <v>56</v>
      </c>
      <c r="D93" s="96"/>
      <c r="E93" s="96"/>
      <c r="F93" s="25"/>
      <c r="G93" s="25"/>
      <c r="H93" s="1"/>
      <c r="I93" s="1"/>
    </row>
    <row r="94" spans="1:9" ht="15.75">
      <c r="A94" s="1"/>
      <c r="B94" s="25"/>
      <c r="C94" s="25"/>
      <c r="D94" s="25"/>
      <c r="E94" s="25"/>
      <c r="F94" s="25"/>
      <c r="G94" s="25"/>
      <c r="H94" s="1"/>
      <c r="I94" s="1"/>
    </row>
    <row r="95" spans="1:9" ht="15.75">
      <c r="A95" s="139" t="s">
        <v>68</v>
      </c>
      <c r="B95" s="139"/>
      <c r="C95" s="139"/>
      <c r="D95" s="139"/>
      <c r="E95" s="139"/>
      <c r="F95" s="139"/>
      <c r="G95" s="139"/>
      <c r="H95" s="1"/>
      <c r="I95" s="1"/>
    </row>
    <row r="96" spans="1:9" ht="15.75">
      <c r="A96" s="139" t="s">
        <v>61</v>
      </c>
      <c r="B96" s="139"/>
      <c r="C96" s="139"/>
      <c r="D96" s="139"/>
      <c r="E96" s="139"/>
      <c r="F96" s="139"/>
      <c r="G96" s="139"/>
      <c r="H96" s="1"/>
      <c r="I96" s="1"/>
    </row>
    <row r="97" spans="1:9" ht="15.75">
      <c r="A97" s="1"/>
      <c r="B97" s="25"/>
      <c r="C97" s="25"/>
      <c r="D97" s="25"/>
      <c r="E97" s="25"/>
      <c r="F97" s="25"/>
      <c r="G97" s="25"/>
      <c r="H97" s="1"/>
      <c r="I97" s="1"/>
    </row>
    <row r="98" spans="1:9" ht="15.75">
      <c r="A98" s="37"/>
      <c r="B98" s="25"/>
      <c r="C98" s="84" t="s">
        <v>63</v>
      </c>
      <c r="D98" s="84"/>
      <c r="E98" s="25"/>
      <c r="F98" s="25"/>
      <c r="G98" s="25"/>
      <c r="H98" s="37"/>
      <c r="I98" s="37"/>
    </row>
    <row r="99" spans="1:9" ht="15.75">
      <c r="A99" s="37"/>
      <c r="B99" s="25"/>
      <c r="C99" s="38"/>
      <c r="D99" s="38"/>
      <c r="E99" s="25"/>
      <c r="F99" s="25"/>
      <c r="G99" s="25"/>
      <c r="H99" s="37"/>
      <c r="I99" s="37"/>
    </row>
    <row r="100" spans="1:9" ht="15.75">
      <c r="A100" s="106" t="s">
        <v>67</v>
      </c>
      <c r="B100" s="106"/>
      <c r="C100" s="106"/>
      <c r="D100" s="106"/>
      <c r="E100" s="106"/>
      <c r="F100" s="106"/>
      <c r="G100" s="106"/>
      <c r="H100" s="1"/>
      <c r="I100" s="1"/>
    </row>
    <row r="101" spans="1:9" ht="15.75">
      <c r="A101" s="85" t="s">
        <v>57</v>
      </c>
      <c r="B101" s="85"/>
      <c r="C101" s="85"/>
      <c r="D101" s="85"/>
      <c r="E101" s="85"/>
      <c r="F101" s="91"/>
      <c r="G101" s="91"/>
      <c r="H101" s="69"/>
      <c r="I101" s="1"/>
    </row>
    <row r="102" spans="1:9" ht="15.75">
      <c r="A102" s="85" t="s">
        <v>58</v>
      </c>
      <c r="B102" s="85"/>
      <c r="C102" s="85"/>
      <c r="D102" s="85"/>
      <c r="E102" s="85"/>
      <c r="F102" s="143">
        <v>60400.87</v>
      </c>
      <c r="G102" s="143"/>
      <c r="H102" s="69"/>
      <c r="I102" s="1"/>
    </row>
    <row r="103" spans="1:9" ht="15.75">
      <c r="A103" s="85" t="s">
        <v>59</v>
      </c>
      <c r="B103" s="85"/>
      <c r="C103" s="85"/>
      <c r="D103" s="85"/>
      <c r="E103" s="85"/>
      <c r="F103" s="86">
        <v>383.88</v>
      </c>
      <c r="G103" s="86"/>
      <c r="H103" s="1"/>
      <c r="I103" s="1"/>
    </row>
    <row r="104" spans="1:9" ht="16.5" thickBot="1">
      <c r="A104" s="87" t="s">
        <v>15</v>
      </c>
      <c r="B104" s="87"/>
      <c r="C104" s="87"/>
      <c r="D104" s="87"/>
      <c r="E104" s="87"/>
      <c r="F104" s="88"/>
      <c r="G104" s="88"/>
      <c r="H104" s="1"/>
      <c r="I104" s="1"/>
    </row>
    <row r="105" spans="1:9" ht="16.5" thickBot="1">
      <c r="A105" s="89" t="s">
        <v>11</v>
      </c>
      <c r="B105" s="90"/>
      <c r="C105" s="90"/>
      <c r="D105" s="90"/>
      <c r="E105" s="90"/>
      <c r="F105" s="92">
        <f>SUM(F101:F104)</f>
        <v>60784.75</v>
      </c>
      <c r="G105" s="93"/>
      <c r="H105" s="1"/>
      <c r="I105" s="1"/>
    </row>
    <row r="106" spans="1:9" ht="15.75">
      <c r="A106" s="26"/>
      <c r="B106" s="26"/>
      <c r="C106" s="26"/>
      <c r="D106" s="26"/>
      <c r="E106" s="26"/>
      <c r="F106" s="66"/>
      <c r="G106" s="66"/>
      <c r="H106" s="61"/>
      <c r="I106" s="61"/>
    </row>
    <row r="107" spans="1:9" ht="15.75">
      <c r="A107" s="1"/>
      <c r="B107" s="25"/>
      <c r="C107" s="25"/>
      <c r="D107" s="25"/>
      <c r="E107" s="25"/>
      <c r="F107" s="25"/>
      <c r="G107" s="25"/>
      <c r="H107" s="1"/>
      <c r="I107" s="1"/>
    </row>
    <row r="108" spans="1:9" ht="15.75">
      <c r="A108" s="37"/>
      <c r="B108" s="25"/>
      <c r="C108" s="84" t="s">
        <v>64</v>
      </c>
      <c r="D108" s="84"/>
      <c r="E108" s="25"/>
      <c r="F108" s="25"/>
      <c r="G108" s="25"/>
      <c r="H108" s="37"/>
      <c r="I108" s="37"/>
    </row>
    <row r="109" spans="1:9" ht="15.75">
      <c r="A109" s="37"/>
      <c r="B109" s="25"/>
      <c r="C109" s="38"/>
      <c r="D109" s="38"/>
      <c r="E109" s="25"/>
      <c r="F109" s="25"/>
      <c r="G109" s="25"/>
      <c r="H109" s="37"/>
      <c r="I109" s="37"/>
    </row>
    <row r="110" spans="1:9" ht="15.75">
      <c r="A110" s="106" t="s">
        <v>60</v>
      </c>
      <c r="B110" s="106"/>
      <c r="C110" s="106"/>
      <c r="D110" s="106"/>
      <c r="E110" s="106"/>
      <c r="F110" s="106"/>
      <c r="G110" s="106"/>
      <c r="H110" s="1"/>
      <c r="I110" s="1"/>
    </row>
    <row r="111" spans="1:9" ht="15.75">
      <c r="A111" s="139" t="s">
        <v>62</v>
      </c>
      <c r="B111" s="139"/>
      <c r="C111" s="139"/>
      <c r="D111" s="139"/>
      <c r="E111" s="139"/>
      <c r="F111" s="139"/>
      <c r="G111" s="139"/>
      <c r="H111" s="1"/>
      <c r="I111" s="1"/>
    </row>
    <row r="112" spans="1:9" ht="71.25" customHeight="1">
      <c r="A112" s="148" t="s">
        <v>74</v>
      </c>
      <c r="B112" s="148"/>
      <c r="C112" s="148"/>
      <c r="D112" s="148"/>
      <c r="E112" s="148"/>
      <c r="F112" s="148"/>
      <c r="G112" s="148"/>
      <c r="H112" s="1"/>
      <c r="I112" s="1"/>
    </row>
    <row r="113" spans="1:9" ht="15.75">
      <c r="A113" s="139" t="s">
        <v>73</v>
      </c>
      <c r="B113" s="139"/>
      <c r="C113" s="139"/>
      <c r="D113" s="139"/>
      <c r="E113" s="139"/>
      <c r="F113" s="139"/>
      <c r="G113" s="139"/>
      <c r="H113" s="1"/>
      <c r="I113" s="1"/>
    </row>
    <row r="114" spans="1:9" ht="15.75">
      <c r="A114" s="63"/>
      <c r="B114" s="37"/>
      <c r="C114" s="37"/>
      <c r="D114" s="37"/>
      <c r="E114" s="37"/>
      <c r="F114" s="37"/>
      <c r="G114" s="37"/>
      <c r="H114" s="37"/>
      <c r="I114" s="37"/>
    </row>
    <row r="115" spans="1:9" ht="15.75">
      <c r="A115" s="47"/>
      <c r="B115" s="1"/>
      <c r="C115" s="84" t="s">
        <v>65</v>
      </c>
      <c r="D115" s="84"/>
      <c r="E115" s="1"/>
      <c r="F115" s="1"/>
      <c r="G115" s="1"/>
      <c r="H115" s="1"/>
      <c r="I115" s="1"/>
    </row>
    <row r="116" spans="1:9" ht="15.75">
      <c r="A116" s="37"/>
      <c r="B116" s="37"/>
      <c r="C116" s="38"/>
      <c r="D116" s="38"/>
      <c r="E116" s="37"/>
      <c r="F116" s="37"/>
      <c r="G116" s="37"/>
      <c r="H116" s="37"/>
      <c r="I116" s="37"/>
    </row>
    <row r="117" spans="1:9" ht="15.75">
      <c r="A117" s="139" t="s">
        <v>66</v>
      </c>
      <c r="B117" s="139"/>
      <c r="C117" s="139"/>
      <c r="D117" s="139"/>
      <c r="E117" s="139"/>
      <c r="F117" s="139"/>
      <c r="G117" s="139"/>
      <c r="H117" s="1"/>
      <c r="I117" s="1"/>
    </row>
    <row r="118" spans="1:9" ht="15.75">
      <c r="A118" s="139" t="s">
        <v>75</v>
      </c>
      <c r="B118" s="139"/>
      <c r="C118" s="139"/>
      <c r="D118" s="139"/>
      <c r="E118" s="139"/>
      <c r="F118" s="139"/>
      <c r="G118" s="139"/>
      <c r="H118" s="1"/>
      <c r="I118" s="1"/>
    </row>
    <row r="119" spans="1:9" ht="15.75">
      <c r="A119" s="139"/>
      <c r="B119" s="139"/>
      <c r="C119" s="139"/>
      <c r="D119" s="139"/>
      <c r="E119" s="139"/>
      <c r="F119" s="139"/>
      <c r="G119" s="139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2"/>
      <c r="B122" s="58"/>
      <c r="C122" s="58"/>
      <c r="D122" s="58"/>
      <c r="E122" s="147"/>
      <c r="F122" s="147"/>
      <c r="G122" s="147"/>
      <c r="H122" s="1"/>
      <c r="I122" s="1"/>
    </row>
    <row r="123" spans="1:9" ht="28.5" customHeight="1">
      <c r="A123" s="76" t="s">
        <v>78</v>
      </c>
      <c r="B123" s="58"/>
      <c r="C123" s="58"/>
      <c r="D123" s="58"/>
      <c r="E123" s="147" t="s">
        <v>76</v>
      </c>
      <c r="F123" s="147"/>
      <c r="G123" s="147"/>
      <c r="H123" s="1"/>
      <c r="I123" s="1"/>
    </row>
    <row r="124" spans="1:9" ht="15" customHeight="1">
      <c r="A124" s="73"/>
      <c r="B124" s="58"/>
      <c r="C124" s="58"/>
      <c r="D124" s="58"/>
      <c r="E124" s="147"/>
      <c r="F124" s="147"/>
      <c r="G124" s="147"/>
      <c r="H124" s="1"/>
      <c r="I124" s="1"/>
    </row>
    <row r="125" spans="1:9" ht="33.75" customHeight="1">
      <c r="A125" s="76" t="s">
        <v>77</v>
      </c>
      <c r="B125" s="1"/>
      <c r="C125" s="1"/>
      <c r="D125" s="1"/>
      <c r="E125" s="147" t="s">
        <v>79</v>
      </c>
      <c r="F125" s="147"/>
      <c r="G125" s="147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7"/>
      <c r="B129" s="1"/>
      <c r="C129" s="1"/>
      <c r="D129" s="1"/>
      <c r="E129" s="147"/>
      <c r="F129" s="147"/>
      <c r="G129" s="147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7"/>
      <c r="B131" s="1"/>
      <c r="C131" s="1"/>
      <c r="D131" s="1"/>
      <c r="E131" s="147"/>
      <c r="F131" s="147"/>
      <c r="G131" s="147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2022-11-11T07:21:54Z</dcterms:modified>
</cp:coreProperties>
</file>